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20676" windowHeight="9972" activeTab="0"/>
  </bookViews>
  <sheets>
    <sheet name="APR.APY" sheetId="1" r:id="rId1"/>
  </sheets>
  <definedNames>
    <definedName name="_xlfn.IFERROR" hidden="1">#NAME?</definedName>
    <definedName name="_xlnm.Print_Area" localSheetId="0">'APR.APY'!$B$2:$M$27</definedName>
  </definedNames>
  <calcPr fullCalcOnLoad="1"/>
</workbook>
</file>

<file path=xl/sharedStrings.xml><?xml version="1.0" encoding="utf-8"?>
<sst xmlns="http://schemas.openxmlformats.org/spreadsheetml/2006/main" count="17" uniqueCount="9">
  <si>
    <t>APY</t>
  </si>
  <si>
    <t>APR</t>
  </si>
  <si>
    <t>Compounding</t>
  </si>
  <si>
    <t>Monthly</t>
  </si>
  <si>
    <t>Annual Percentage Yield
Converted to
Annual Percentage Rate</t>
  </si>
  <si>
    <t>Annual Percentage Rate
Converted to
Annual Percentage Yield</t>
  </si>
  <si>
    <t>Daily</t>
  </si>
  <si>
    <t>Yearly</t>
  </si>
  <si>
    <t>APY &amp; APR Converter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</si>
</sst>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0.0000%"/>
  </numFmts>
  <fonts count="40"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16"/>
      <color indexed="9"/>
      <name val="Calibri"/>
      <family val="2"/>
    </font>
    <font>
      <b/>
      <sz val="12"/>
      <color indexed="8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6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57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7" fillId="2" borderId="14" xfId="0" applyFont="1" applyFill="1" applyBorder="1" applyAlignment="1">
      <alignment/>
    </xf>
    <xf numFmtId="0" fontId="37" fillId="2" borderId="15" xfId="0" applyFont="1" applyFill="1" applyBorder="1" applyAlignment="1">
      <alignment/>
    </xf>
    <xf numFmtId="164" fontId="37" fillId="2" borderId="16" xfId="57" applyNumberFormat="1" applyFont="1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 horizontal="center"/>
    </xf>
    <xf numFmtId="164" fontId="0" fillId="0" borderId="0" xfId="57" applyNumberFormat="1" applyFont="1" applyFill="1" applyBorder="1" applyAlignment="1">
      <alignment/>
    </xf>
    <xf numFmtId="10" fontId="0" fillId="0" borderId="0" xfId="57" applyNumberFormat="1" applyFont="1" applyFill="1" applyBorder="1" applyAlignment="1">
      <alignment/>
    </xf>
    <xf numFmtId="164" fontId="37" fillId="0" borderId="0" xfId="57" applyNumberFormat="1" applyFont="1" applyFill="1" applyBorder="1" applyAlignment="1">
      <alignment/>
    </xf>
    <xf numFmtId="164" fontId="0" fillId="0" borderId="0" xfId="57" applyNumberFormat="1" applyFont="1" applyFill="1" applyAlignment="1">
      <alignment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7" xfId="0" applyFont="1" applyBorder="1" applyAlignment="1">
      <alignment/>
    </xf>
    <xf numFmtId="10" fontId="23" fillId="0" borderId="0" xfId="57" applyNumberFormat="1" applyFont="1" applyBorder="1" applyAlignment="1">
      <alignment/>
    </xf>
    <xf numFmtId="10" fontId="23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20" xfId="57" applyNumberFormat="1" applyFont="1" applyBorder="1" applyAlignment="1">
      <alignment/>
    </xf>
    <xf numFmtId="43" fontId="0" fillId="0" borderId="0" xfId="42" applyFont="1" applyAlignment="1">
      <alignment/>
    </xf>
    <xf numFmtId="0" fontId="20" fillId="2" borderId="21" xfId="0" applyFont="1" applyFill="1" applyBorder="1" applyAlignment="1">
      <alignment horizontal="center" wrapText="1"/>
    </xf>
    <xf numFmtId="0" fontId="20" fillId="2" borderId="22" xfId="0" applyFont="1" applyFill="1" applyBorder="1" applyAlignment="1">
      <alignment horizontal="center" wrapText="1"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39" fillId="20" borderId="21" xfId="0" applyFont="1" applyFill="1" applyBorder="1" applyAlignment="1">
      <alignment horizontal="center"/>
    </xf>
    <xf numFmtId="0" fontId="39" fillId="20" borderId="22" xfId="0" applyFont="1" applyFill="1" applyBorder="1" applyAlignment="1">
      <alignment horizontal="center"/>
    </xf>
    <xf numFmtId="0" fontId="39" fillId="20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APY to APR</a:t>
            </a:r>
          </a:p>
        </c:rich>
      </c:tx>
      <c:layout>
        <c:manualLayout>
          <c:xMode val="factor"/>
          <c:yMode val="factor"/>
          <c:x val="-0.004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725"/>
          <c:w val="0.936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'APR.APY'!$C$10:$E$10</c:f>
              <c:strCache/>
            </c:strRef>
          </c:cat>
          <c:val>
            <c:numRef>
              <c:f>'APR.APY'!$C$11:$E$11</c:f>
              <c:numCache/>
            </c:numRef>
          </c:val>
        </c:ser>
        <c:axId val="569813"/>
        <c:axId val="5128318"/>
      </c:barChart>
      <c:catAx>
        <c:axId val="569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8318"/>
        <c:crosses val="autoZero"/>
        <c:auto val="1"/>
        <c:lblOffset val="100"/>
        <c:tickLblSkip val="2"/>
        <c:noMultiLvlLbl val="0"/>
      </c:catAx>
      <c:valAx>
        <c:axId val="5128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APR to APY</a:t>
            </a:r>
          </a:p>
        </c:rich>
      </c:tx>
      <c:layout>
        <c:manualLayout>
          <c:xMode val="factor"/>
          <c:yMode val="factor"/>
          <c:x val="-0.004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725"/>
          <c:w val="0.936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'APR.APY'!$I$10:$K$10</c:f>
              <c:strCache/>
            </c:strRef>
          </c:cat>
          <c:val>
            <c:numRef>
              <c:f>'APR.APY'!$I$11:$K$11</c:f>
              <c:numCache/>
            </c:numRef>
          </c:val>
        </c:ser>
        <c:axId val="46154863"/>
        <c:axId val="12740584"/>
      </c:barChart>
      <c:catAx>
        <c:axId val="4615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40584"/>
        <c:crosses val="autoZero"/>
        <c:auto val="1"/>
        <c:lblOffset val="100"/>
        <c:tickLblSkip val="2"/>
        <c:noMultiLvlLbl val="0"/>
      </c:catAx>
      <c:valAx>
        <c:axId val="12740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54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hyperlink" Target="http://www.spreadsheetshoppe.com/" TargetMode="External" /><Relationship Id="rId5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8</xdr:row>
      <xdr:rowOff>9525</xdr:rowOff>
    </xdr:from>
    <xdr:to>
      <xdr:col>5</xdr:col>
      <xdr:colOff>533400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704850" y="1714500"/>
        <a:ext cx="2133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523875</xdr:colOff>
      <xdr:row>8</xdr:row>
      <xdr:rowOff>9525</xdr:rowOff>
    </xdr:from>
    <xdr:to>
      <xdr:col>11</xdr:col>
      <xdr:colOff>523875</xdr:colOff>
      <xdr:row>26</xdr:row>
      <xdr:rowOff>9525</xdr:rowOff>
    </xdr:to>
    <xdr:graphicFrame>
      <xdr:nvGraphicFramePr>
        <xdr:cNvPr id="2" name="Chart 2"/>
        <xdr:cNvGraphicFramePr/>
      </xdr:nvGraphicFramePr>
      <xdr:xfrm>
        <a:off x="3895725" y="1714500"/>
        <a:ext cx="2133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20</xdr:col>
      <xdr:colOff>495300</xdr:colOff>
      <xdr:row>4</xdr:row>
      <xdr:rowOff>19050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7100" y="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29"/>
  <sheetViews>
    <sheetView showGridLines="0" tabSelected="1" workbookViewId="0" topLeftCell="A1">
      <selection activeCell="Q9" sqref="Q9"/>
    </sheetView>
  </sheetViews>
  <sheetFormatPr defaultColWidth="9.33203125" defaultRowHeight="12"/>
  <cols>
    <col min="2" max="2" width="3" style="0" customWidth="1"/>
    <col min="7" max="7" width="9.33203125" style="9" customWidth="1"/>
    <col min="13" max="13" width="3" style="0" customWidth="1"/>
    <col min="17" max="28" width="10.5" style="0" bestFit="1" customWidth="1"/>
  </cols>
  <sheetData>
    <row r="1" ht="12.75" thickBot="1"/>
    <row r="2" spans="2:13" ht="21.75" thickBot="1">
      <c r="B2" s="36" t="s">
        <v>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2:13" ht="12">
      <c r="B3" s="4"/>
      <c r="C3" s="5"/>
      <c r="D3" s="5"/>
      <c r="E3" s="5"/>
      <c r="F3" s="5"/>
      <c r="G3" s="16"/>
      <c r="H3" s="5"/>
      <c r="I3" s="5"/>
      <c r="J3" s="5"/>
      <c r="K3" s="5"/>
      <c r="L3" s="5"/>
      <c r="M3" s="17"/>
    </row>
    <row r="4" spans="2:13" ht="12.75" thickBot="1">
      <c r="B4" s="4"/>
      <c r="C4" s="5"/>
      <c r="D4" s="5"/>
      <c r="E4" s="5"/>
      <c r="F4" s="5"/>
      <c r="G4" s="16"/>
      <c r="H4" s="5"/>
      <c r="I4" s="5"/>
      <c r="J4" s="5"/>
      <c r="K4" s="5"/>
      <c r="L4" s="5"/>
      <c r="M4" s="17"/>
    </row>
    <row r="5" spans="2:13" ht="39" customHeight="1" thickBot="1">
      <c r="B5" s="4"/>
      <c r="C5" s="32" t="s">
        <v>4</v>
      </c>
      <c r="D5" s="33"/>
      <c r="E5" s="34"/>
      <c r="F5" s="35"/>
      <c r="G5" s="10"/>
      <c r="H5" s="5"/>
      <c r="I5" s="32" t="s">
        <v>5</v>
      </c>
      <c r="J5" s="33"/>
      <c r="K5" s="34"/>
      <c r="L5" s="35"/>
      <c r="M5" s="17"/>
    </row>
    <row r="6" spans="2:13" ht="12">
      <c r="B6" s="4"/>
      <c r="C6" s="1" t="s">
        <v>0</v>
      </c>
      <c r="D6" s="2"/>
      <c r="E6" s="2"/>
      <c r="F6" s="3">
        <v>0.04</v>
      </c>
      <c r="G6" s="11"/>
      <c r="H6" s="5"/>
      <c r="I6" s="1" t="s">
        <v>1</v>
      </c>
      <c r="J6" s="2"/>
      <c r="K6" s="2"/>
      <c r="L6" s="3">
        <v>0.04</v>
      </c>
      <c r="M6" s="17"/>
    </row>
    <row r="7" spans="2:13" ht="12">
      <c r="B7" s="4"/>
      <c r="C7" s="28" t="s">
        <v>2</v>
      </c>
      <c r="D7" s="29"/>
      <c r="E7" s="29"/>
      <c r="F7" s="30" t="s">
        <v>3</v>
      </c>
      <c r="G7" s="12"/>
      <c r="H7" s="5"/>
      <c r="I7" s="28" t="s">
        <v>2</v>
      </c>
      <c r="J7" s="29"/>
      <c r="K7" s="29"/>
      <c r="L7" s="30" t="s">
        <v>3</v>
      </c>
      <c r="M7" s="17"/>
    </row>
    <row r="8" spans="2:13" ht="12" thickBot="1">
      <c r="B8" s="4"/>
      <c r="C8" s="6" t="s">
        <v>1</v>
      </c>
      <c r="D8" s="7"/>
      <c r="E8" s="7"/>
      <c r="F8" s="8">
        <f>_xlfn.IFERROR(((F6+1)^(1/CHOOSE(MATCH(F7,{"Daily","Weekly","Monthly","Quarterly","Yearly"},0),360,52,12,4,1))-1)*CHOOSE(MATCH(F7,{"Daily","Weekly","Monthly","Quarterly","Yearly"},0),360,52,12,4,1),"")</f>
        <v>0.039284877386386974</v>
      </c>
      <c r="G8" s="13"/>
      <c r="H8" s="5"/>
      <c r="I8" s="6" t="s">
        <v>0</v>
      </c>
      <c r="J8" s="7"/>
      <c r="K8" s="7"/>
      <c r="L8" s="8">
        <f>_xlfn.IFERROR((1+L6/CHOOSE(MATCH(L7,{"Daily","Weekly","Monthly","Quarterly","Yearly"},0),360,52,12,4,1))^CHOOSE(MATCH(L7,{"Daily","Weekly","Monthly","Quarterly","Yearly"},0),360,52,12,4,1)-1,"")</f>
        <v>0.04074154291979082</v>
      </c>
      <c r="M8" s="17"/>
    </row>
    <row r="9" spans="2:15" ht="12">
      <c r="B9" s="18"/>
      <c r="C9" s="19"/>
      <c r="D9" s="19"/>
      <c r="E9" s="19"/>
      <c r="F9" s="19"/>
      <c r="G9" s="20"/>
      <c r="H9" s="19"/>
      <c r="I9" s="19"/>
      <c r="J9" s="19"/>
      <c r="K9" s="19"/>
      <c r="L9" s="19"/>
      <c r="M9" s="21"/>
      <c r="N9" s="15"/>
      <c r="O9" s="15"/>
    </row>
    <row r="10" spans="2:20" ht="12">
      <c r="B10" s="18"/>
      <c r="C10" s="19" t="s">
        <v>6</v>
      </c>
      <c r="D10" s="19" t="s">
        <v>3</v>
      </c>
      <c r="E10" s="19" t="s">
        <v>7</v>
      </c>
      <c r="F10" s="19"/>
      <c r="G10" s="20"/>
      <c r="H10" s="19"/>
      <c r="I10" s="19" t="s">
        <v>6</v>
      </c>
      <c r="J10" s="19" t="s">
        <v>3</v>
      </c>
      <c r="K10" s="19" t="s">
        <v>7</v>
      </c>
      <c r="L10" s="19"/>
      <c r="M10" s="21"/>
      <c r="N10" s="15"/>
      <c r="O10" s="15"/>
      <c r="T10" s="9"/>
    </row>
    <row r="11" spans="2:20" ht="12">
      <c r="B11" s="18"/>
      <c r="C11" s="22">
        <f>_xlfn.IFERROR((($F$6+1)^(1/360)-1)*360,"")</f>
        <v>0.03922284970910184</v>
      </c>
      <c r="D11" s="22">
        <f>_xlfn.IFERROR((($F$6+1)^(1/12)-1)*12,"")</f>
        <v>0.039284877386386974</v>
      </c>
      <c r="E11" s="22">
        <f>_xlfn.IFERROR((($F$6+1)^(1/1)-1)*1,"")</f>
        <v>0.040000000000000036</v>
      </c>
      <c r="F11" s="23"/>
      <c r="G11" s="20"/>
      <c r="H11" s="19"/>
      <c r="I11" s="22">
        <f>_xlfn.IFERROR((1+$L$6/360)^360-1,"")</f>
        <v>0.040808461453431644</v>
      </c>
      <c r="J11" s="22">
        <f>_xlfn.IFERROR((1+$L$6/12)^12-1,"")</f>
        <v>0.04074154291979082</v>
      </c>
      <c r="K11" s="22">
        <f>_xlfn.IFERROR((1+$L$6/1)^1-1,"")</f>
        <v>0.040000000000000036</v>
      </c>
      <c r="L11" s="19"/>
      <c r="M11" s="21"/>
      <c r="N11" s="15"/>
      <c r="O11" s="15"/>
      <c r="T11" s="14"/>
    </row>
    <row r="12" spans="2:15" ht="12">
      <c r="B12" s="18"/>
      <c r="C12" s="19"/>
      <c r="D12" s="19"/>
      <c r="E12" s="19"/>
      <c r="F12" s="19"/>
      <c r="G12" s="20"/>
      <c r="H12" s="19"/>
      <c r="I12" s="19"/>
      <c r="J12" s="19"/>
      <c r="K12" s="19"/>
      <c r="L12" s="19"/>
      <c r="M12" s="21"/>
      <c r="N12" s="15"/>
      <c r="O12" s="15"/>
    </row>
    <row r="13" spans="2:15" ht="12">
      <c r="B13" s="18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21"/>
      <c r="N13" s="15"/>
      <c r="O13" s="15"/>
    </row>
    <row r="14" spans="2:15" ht="12">
      <c r="B14" s="18"/>
      <c r="C14" s="19"/>
      <c r="D14" s="19"/>
      <c r="E14" s="19"/>
      <c r="F14" s="19"/>
      <c r="G14" s="20"/>
      <c r="H14" s="19"/>
      <c r="I14" s="19"/>
      <c r="J14" s="19"/>
      <c r="K14" s="19"/>
      <c r="L14" s="19"/>
      <c r="M14" s="21"/>
      <c r="N14" s="15"/>
      <c r="O14" s="15"/>
    </row>
    <row r="15" spans="2:15" ht="12">
      <c r="B15" s="18"/>
      <c r="C15" s="19"/>
      <c r="D15" s="19"/>
      <c r="E15" s="19"/>
      <c r="F15" s="19"/>
      <c r="G15" s="20"/>
      <c r="H15" s="19"/>
      <c r="I15" s="19"/>
      <c r="J15" s="19"/>
      <c r="K15" s="19"/>
      <c r="L15" s="19"/>
      <c r="M15" s="21"/>
      <c r="N15" s="15"/>
      <c r="O15" s="15"/>
    </row>
    <row r="16" spans="2:15" ht="12">
      <c r="B16" s="18"/>
      <c r="C16" s="19"/>
      <c r="D16" s="19"/>
      <c r="E16" s="19"/>
      <c r="F16" s="19"/>
      <c r="G16" s="20"/>
      <c r="H16" s="19"/>
      <c r="I16" s="19"/>
      <c r="J16" s="19"/>
      <c r="K16" s="19"/>
      <c r="L16" s="19"/>
      <c r="M16" s="21"/>
      <c r="N16" s="15"/>
      <c r="O16" s="15"/>
    </row>
    <row r="17" spans="2:15" ht="12">
      <c r="B17" s="18"/>
      <c r="C17" s="19"/>
      <c r="D17" s="19"/>
      <c r="E17" s="19"/>
      <c r="F17" s="19"/>
      <c r="G17" s="20"/>
      <c r="H17" s="19"/>
      <c r="I17" s="19"/>
      <c r="J17" s="19"/>
      <c r="K17" s="19"/>
      <c r="L17" s="19"/>
      <c r="M17" s="21"/>
      <c r="N17" s="15"/>
      <c r="O17" s="15"/>
    </row>
    <row r="18" spans="2:13" ht="12">
      <c r="B18" s="4"/>
      <c r="C18" s="5"/>
      <c r="D18" s="5"/>
      <c r="E18" s="5"/>
      <c r="F18" s="5"/>
      <c r="G18" s="16"/>
      <c r="H18" s="5"/>
      <c r="I18" s="5"/>
      <c r="J18" s="5"/>
      <c r="K18" s="5"/>
      <c r="L18" s="5"/>
      <c r="M18" s="17"/>
    </row>
    <row r="19" spans="2:13" ht="12">
      <c r="B19" s="4"/>
      <c r="C19" s="5"/>
      <c r="D19" s="5"/>
      <c r="E19" s="5"/>
      <c r="F19" s="5"/>
      <c r="G19" s="16"/>
      <c r="H19" s="5"/>
      <c r="I19" s="5"/>
      <c r="J19" s="5"/>
      <c r="K19" s="5"/>
      <c r="L19" s="5"/>
      <c r="M19" s="17"/>
    </row>
    <row r="20" spans="2:13" ht="12">
      <c r="B20" s="4"/>
      <c r="C20" s="5"/>
      <c r="D20" s="5"/>
      <c r="E20" s="5"/>
      <c r="F20" s="5"/>
      <c r="G20" s="16"/>
      <c r="H20" s="5"/>
      <c r="I20" s="5"/>
      <c r="J20" s="5"/>
      <c r="K20" s="5"/>
      <c r="L20" s="5"/>
      <c r="M20" s="17"/>
    </row>
    <row r="21" spans="2:13" ht="12">
      <c r="B21" s="4"/>
      <c r="C21" s="5"/>
      <c r="D21" s="5"/>
      <c r="E21" s="5"/>
      <c r="F21" s="5"/>
      <c r="G21" s="16"/>
      <c r="H21" s="5"/>
      <c r="I21" s="5"/>
      <c r="J21" s="5"/>
      <c r="K21" s="5"/>
      <c r="L21" s="5"/>
      <c r="M21" s="17"/>
    </row>
    <row r="22" spans="2:13" ht="12">
      <c r="B22" s="4"/>
      <c r="C22" s="5"/>
      <c r="D22" s="5"/>
      <c r="E22" s="5"/>
      <c r="F22" s="5"/>
      <c r="G22" s="16"/>
      <c r="H22" s="5"/>
      <c r="I22" s="5"/>
      <c r="J22" s="5"/>
      <c r="K22" s="5"/>
      <c r="L22" s="5"/>
      <c r="M22" s="17"/>
    </row>
    <row r="23" spans="2:13" ht="12">
      <c r="B23" s="4"/>
      <c r="C23" s="5"/>
      <c r="D23" s="5"/>
      <c r="E23" s="5"/>
      <c r="F23" s="5"/>
      <c r="G23" s="16"/>
      <c r="H23" s="5"/>
      <c r="I23" s="5"/>
      <c r="J23" s="5"/>
      <c r="K23" s="5"/>
      <c r="L23" s="5"/>
      <c r="M23" s="17"/>
    </row>
    <row r="24" spans="2:13" ht="12">
      <c r="B24" s="4"/>
      <c r="C24" s="5"/>
      <c r="D24" s="5"/>
      <c r="E24" s="5"/>
      <c r="F24" s="5"/>
      <c r="G24" s="16"/>
      <c r="H24" s="5"/>
      <c r="I24" s="5"/>
      <c r="J24" s="5"/>
      <c r="K24" s="5"/>
      <c r="L24" s="5"/>
      <c r="M24" s="17"/>
    </row>
    <row r="25" spans="2:13" ht="12">
      <c r="B25" s="4"/>
      <c r="C25" s="5"/>
      <c r="D25" s="5"/>
      <c r="E25" s="5"/>
      <c r="F25" s="5"/>
      <c r="G25" s="16"/>
      <c r="H25" s="5"/>
      <c r="I25" s="5"/>
      <c r="J25" s="5"/>
      <c r="K25" s="5"/>
      <c r="L25" s="5"/>
      <c r="M25" s="17"/>
    </row>
    <row r="26" spans="2:13" ht="12">
      <c r="B26" s="4"/>
      <c r="C26" s="5"/>
      <c r="D26" s="5"/>
      <c r="E26" s="5"/>
      <c r="F26" s="5"/>
      <c r="G26" s="16"/>
      <c r="H26" s="5"/>
      <c r="I26" s="5"/>
      <c r="J26" s="5"/>
      <c r="K26" s="5"/>
      <c r="L26" s="5"/>
      <c r="M26" s="17"/>
    </row>
    <row r="27" spans="2:28" ht="12" thickBot="1">
      <c r="B27" s="24"/>
      <c r="C27" s="25"/>
      <c r="D27" s="25"/>
      <c r="E27" s="25"/>
      <c r="F27" s="25"/>
      <c r="G27" s="26"/>
      <c r="H27" s="25"/>
      <c r="I27" s="25"/>
      <c r="J27" s="25"/>
      <c r="K27" s="25"/>
      <c r="L27" s="25"/>
      <c r="M27" s="27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9" spans="17:28" ht="12"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</sheetData>
  <sheetProtection/>
  <mergeCells count="3">
    <mergeCell ref="C5:F5"/>
    <mergeCell ref="I5:L5"/>
    <mergeCell ref="B2:M2"/>
  </mergeCells>
  <dataValidations count="1">
    <dataValidation type="list" allowBlank="1" showInputMessage="1" showErrorMessage="1" sqref="L7 F7">
      <formula1>"Select, Daily, Weekly, Monthly, Quarterly, Yearly"</formula1>
    </dataValidation>
  </dataValidations>
  <printOptions/>
  <pageMargins left="0.7" right="0.7" top="0.75" bottom="0.75" header="0.3" footer="0.3"/>
  <pageSetup horizontalDpi="600" verticalDpi="600" orientation="portrait" r:id="rId2"/>
  <headerFooter>
    <oddFooter>&amp;Rwww.spreadsheetshoppe.com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jshultz</dc:creator>
  <cp:keywords/>
  <dc:description/>
  <cp:lastModifiedBy>Jason Shultz</cp:lastModifiedBy>
  <cp:lastPrinted>2012-02-08T02:22:34Z</cp:lastPrinted>
  <dcterms:created xsi:type="dcterms:W3CDTF">2012-02-03T04:24:53Z</dcterms:created>
  <dcterms:modified xsi:type="dcterms:W3CDTF">2015-11-01T22:22:09Z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